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202300"/>
  <mc:AlternateContent xmlns:mc="http://schemas.openxmlformats.org/markup-compatibility/2006">
    <mc:Choice Requires="x15">
      <x15ac:absPath xmlns:x15ac="http://schemas.microsoft.com/office/spreadsheetml/2010/11/ac" url="C:\Users\Marcela Delgado\Downloads\"/>
    </mc:Choice>
  </mc:AlternateContent>
  <xr:revisionPtr revIDLastSave="0" documentId="8_{CFE79DF7-0A34-4E24-9B5E-34B0C2E3BB26}" xr6:coauthVersionLast="47" xr6:coauthVersionMax="47" xr10:uidLastSave="{00000000-0000-0000-0000-000000000000}"/>
  <bookViews>
    <workbookView xWindow="290" yWindow="600" windowWidth="18910" windowHeight="10200" xr2:uid="{F2795B5C-EE4F-47CE-AD34-0989AE9351B6}"/>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3" i="1" l="1"/>
  <c r="O33" i="1" s="1"/>
  <c r="E33" i="1"/>
  <c r="G31" i="1"/>
  <c r="M7" i="1" s="1"/>
  <c r="E31" i="1"/>
  <c r="G29" i="1"/>
  <c r="O29" i="1" s="1"/>
  <c r="E29" i="1"/>
  <c r="G27" i="1"/>
  <c r="O27" i="1" s="1"/>
  <c r="E27" i="1"/>
  <c r="G25" i="1"/>
  <c r="O25" i="1" s="1"/>
  <c r="E25" i="1"/>
  <c r="O31" i="1" l="1"/>
</calcChain>
</file>

<file path=xl/sharedStrings.xml><?xml version="1.0" encoding="utf-8"?>
<sst xmlns="http://schemas.openxmlformats.org/spreadsheetml/2006/main" count="37" uniqueCount="35">
  <si>
    <t>Nombre de la Entidad:</t>
  </si>
  <si>
    <t>Instituto Distrital para la Protección de la Niñez y la Juventud IDIPRON</t>
  </si>
  <si>
    <t>Periodo Evaluado:</t>
  </si>
  <si>
    <t>Segundo Semestre de 2024</t>
  </si>
  <si>
    <t>Estado del sistema de Control Interno de la entidad</t>
  </si>
  <si>
    <t>Conclusión general sobre la evaluación del Sistema de Control Interno</t>
  </si>
  <si>
    <t>¿Están todos los componentes operando juntos y de manera integrada? (Si / en proceso / No) (Justifique su respuesta):</t>
  </si>
  <si>
    <t>Si</t>
  </si>
  <si>
    <t>El Sistema de Control Interno del IDIPRON continua operando desde la estructura de líneas de defensa y de los cinco componentes del Modelo Estándar de Control Interno, en concordancia con los lineamientos y requerimientos normativos vigentes.</t>
  </si>
  <si>
    <t>¿Es efectivo el sistema de control interno para los objetivos evaluados? (Si/No) (Justifique su respuesta):</t>
  </si>
  <si>
    <t>En la evaluación del estado del Sistema de Control Interno del IDIPRON, se constató un incremento del 1% en el porcentaje de implementación del sistema, pasando del 90% al 91%. En este contexto, surge la necesidad de continuar garantizando el cumplimiento de las actividades asociadas a las políticas de gestión y desempeño en línea con los cambios institucionales y la normatividad vigente. Los dos componentes con mejor desempeño en este semestre son la Evaluación de Riesgos y las Actividades de Monitoreo, ambos con un nivel de cumplimiento superior al 97%. Por otro lado, los componentes Ambiente de Control, Actividades de Control e Información y Comunicación, presentan un cumplimiento que varía entre en un rango del 82% al  90%.
Para el semestre evaluado se presentan incrementos porcentuales en el componente Ambiente de Control aumentó un 2%, pasando del 88% al 90%, y el componente Evaluación de Riesgos registra un incremento un 3%, pasando del 94% al 97%. Estos avances se atribuyen a diversas acciones implementadas, como el fortalecimiento de los mecanismos para supervisar la integridad de las actuaciones de los funcionarios públicos, la identificación de riesgos fiscales en la entidad, actualización del registro activos de información y el análisis continuo de los resultados relacionados con los riesgos de gestión. Se evidencian esfuerzos enfocados hacia la identificación de posibles situaciones de materialización de riesgos y en la toma de decisiones orientadas a mejorar la gestión de estos. Sin embargo, en estos componentes también se han detectado algunos criterios que requieren atención, como la baja ejecución de las actividades programadas en el Programa de Transparencia y Ética Pública (PTEP), especialmente en lo que respecta al monitoreo de riesgos de corrupción, la transparencia pasiva y los principios de atención al ciudadano, los canales de atención y los requerimientos de PQRS; Asimismo se evidencia debilidad en la oportunidad de la ejecución de acciones de planes de mejoramiento.
En cuanto a los componentes Actividades de Control e Información y Comunicación, que no experimentaron cambios en los resultados respecto al informe anterior, se observan situaciones que afectan la disponibilidad de la información, como la falta de lineamientos internos para la creación y publicación de datos abiertos, el incipiente avance en la implementación del MSPI (Modelo de Seguridad y Privacidad de la Información), la indisponibilidad del servicio de intranet y la desactualización de las tablas de retención documental.
.</t>
  </si>
  <si>
    <t>La entidad cuenta dentro de su Sistema de Control Interno, con una institucionalidad (Líneas de defensa)  que le permita la toma de decisiones frente al control (Si/No) (Justifique su respuesta):</t>
  </si>
  <si>
    <t>La institucionalidad, está dada desde la articulación y adecuada operación de los Comités Institucional de Coordinación de Control Interno y Comité Institucional de Gestión y Desempeño, durante el segundo semestre de 2024, se sigue trabajando de manera articulada entre estas dos instancias.</t>
  </si>
  <si>
    <t>Componente</t>
  </si>
  <si>
    <t>¿El componente está presente y funcionando?</t>
  </si>
  <si>
    <t>Nivel de Cumplimiento componente</t>
  </si>
  <si>
    <t>Nivel de Cumplimiento componente presentado en el informe anterior</t>
  </si>
  <si>
    <t xml:space="preserve">
Estado  del componente presentado en el informe anterior</t>
  </si>
  <si>
    <t xml:space="preserve"> Avance final del componente </t>
  </si>
  <si>
    <t>Ambiente de control</t>
  </si>
  <si>
    <r>
      <rPr>
        <b/>
        <sz val="13"/>
        <rFont val="Arial"/>
        <family val="2"/>
      </rPr>
      <t>Principales Fortalezas:</t>
    </r>
    <r>
      <rPr>
        <sz val="13"/>
        <rFont val="Arial"/>
        <family val="2"/>
      </rPr>
      <t xml:space="preserve">
➢En atención a las recomendaciones emitidas por la OCI, se realizó un ejercicio de benchmarking para identificar buenas prácticas en entidades del Distrito respecto a la implementación de la Política de Integridad. Como resultado, se presentó un informe que recoge las mejores prácticas en esta materia.
➢Con el fin de fortalecer los mecanismos para supervisar la integridad de las actuaciones de los funcionarios públicos, se establecieron acciones orientadas a gestionar adecuadamente los posibles conflictos de interés, especialmente en instancias decisorias. Para ello, se actualizó, oficializó y socializó el procedimiento “Conformación y Funcionamiento del Comité de Convivencia Laboral A-GDH-PR-014”, incluyendo actividades orientadas a implementar controles que garanticen su correcto funcionamiento, en cumplimiento de los lineamientos internos y la normativa vigente.
➢En relación con la estrategia de gestión de conflictos de interés, se realizaron dos presentaciones al Comité Institucional de Gestión y Desempeño.
➢Se actualizó el Registro de Activos de Información, quedando como soporte la matriz correspondiente y los anexos
➢Se promovieron iniciativas de articulación para el aprendizaje de las plataformas SITI y SIMI. Se amplió la capacidad informativa de SITI mediante la incorporación del botón “Geo” y se formalizaron convenios con la Universidad del Rosario, para la cátedra por la Paz, y con la Universidad Nacional, para la investigación en salud mental y cardiovascular.
➢La OAP y la OCI realizaron un ejercicio conjunto para diligenciar el formato de líneas de defensa y el mapa de aseguramiento para la vigencia 2024. Se llevaron a cabo mesas de trabajo virtuales con los procesos priorizados, donde la OCI identificó el nivel de confianza generado por sus actividades de aseguramiento.
➢Se incorporaron los riesgos fiscales en los mapas de riesgos de la entidad.
</t>
    </r>
    <r>
      <rPr>
        <b/>
        <sz val="13"/>
        <rFont val="Arial"/>
        <family val="2"/>
      </rPr>
      <t xml:space="preserve">
Principales debilidades:
</t>
    </r>
    <r>
      <rPr>
        <sz val="13"/>
        <rFont val="Arial"/>
        <family val="2"/>
      </rPr>
      <t xml:space="preserve">➢No se observó un avance significativo en la implementación del MSPI
➢Las tablas de retención documental no han sido actualizadas, de conformidad con el cambio de estructura del Instituto.
➢Se registraron actividades con baja ejecución y sin ejecutar del Programa de Transparencia y Ética Pública (PTEP), particularmente en los componentes relacionados con el monitoreo de riesgos de corrupción, la transparencia pasiva, y aquellos asociados con los principios de atención al ciudadano, los canales de atención y los requerimientos de PQRS.
➢Continúan presentándose fallas en el reporte de monitoreo y en el cargue de evidencias de los controles por parte de la primera línea de defensa, lo que afecta la coherencia con el diseño de cada control.
</t>
    </r>
  </si>
  <si>
    <r>
      <t xml:space="preserve">Principales Fortalezas:
➢ </t>
    </r>
    <r>
      <rPr>
        <sz val="13"/>
        <rFont val="Arial"/>
        <family val="2"/>
      </rPr>
      <t xml:space="preserve">Se resalta que se atendieron las recomendaciones dadas por la OCI, en cuanto a implementar estrategias que permitieran la transformación de los servidores públicos hacia el nuevo concepto de Servidor Público 4.0.
➢ También se evidenciaron accione dirigidas a gestionar la recomendación de aunar esfuerzos en la identificación de mecanismos para evaluar y mejorar las competencias directivas y gerenciales.
➢Resultado del seguimiento efectuado por parte de la OAP al plan de acción institucional 2024, se observó el cumplimiento a nivel general de las actividades establecidas en el PETH, observando cumplimiento general satisfactorio de los planes que lo integran, en donde se resalta del Plan de Bienestar Social e incentivos, así mismo, se observa avance en el desarrollo del Plan de Trabajo de Integridad para el año 2024.
➢Las Oficinas Asesora de Planeación y de Control Interno iniciaron en este semestre iniciaron la revisión y actualización del mapa de aseguramiento, logrando así continuar con el fortalecimiento de la segunda línea de defensa y una mayor sinergia en toda la entidad para la gestión de las actividades de aseguramiento.
</t>
    </r>
    <r>
      <rPr>
        <b/>
        <sz val="13"/>
        <rFont val="Arial"/>
        <family val="2"/>
      </rPr>
      <t xml:space="preserve">
Principales debilidades:
</t>
    </r>
    <r>
      <rPr>
        <sz val="13"/>
        <rFont val="Arial"/>
        <family val="2"/>
      </rPr>
      <t xml:space="preserve">➢Resultado de la auditoría interna del proceso Gestión de Desarrollo Humano GDH, se continúa evidenciando la necesidad de fortalecer los mecanismos que permitan vigilar la integridad de las actuaciones de quienes ejercen las funciones públicas y se gestionen adecuadamente las situaciones de posibles conflictos que puedan surgir cuando se enfrentan a situaciones en la que sus intereses personales se enfrentan con intereses propios del servicio público. Se identificaron debilidades en los controles de verificación de documentos durante la vinculación y retiro de personal, en atención con los procedimientos, diligenciamiento de formatos y la normatividad legal aplicable, así mismo se observó la necesidad de articular acciones institucionales para la mejora de los sistemas de información utilizados por este proceso.
➢Se observo en el marco del seguimiento a Ley de Transparencia y del Derecho de Acceso a la Información Pública Nacional, la necesidad de fortalecer los controles de publicación y actualización de la información.
➢No se evidenciaron avances representativos en la implementación del Modelo de Seguridad y Privacidad de la Información - MSPI.
</t>
    </r>
    <r>
      <rPr>
        <b/>
        <sz val="13"/>
        <rFont val="Arial"/>
        <family val="2"/>
      </rPr>
      <t xml:space="preserve">
</t>
    </r>
  </si>
  <si>
    <t>Evaluación de riesgos</t>
  </si>
  <si>
    <r>
      <t xml:space="preserve">Principales Fortalezas:
</t>
    </r>
    <r>
      <rPr>
        <sz val="13"/>
        <rFont val="Arial"/>
        <family val="2"/>
      </rPr>
      <t xml:space="preserve">➢Entre los mecanismos de supervisión del Sistema, la OCI ejecuto en 100% el Plan Anual de Auditorias 2024. Todos los informes fueron notificados a la Dirección y los de Auditoria a todos los miembros del Comité Institucional de Coordinación de Control Interno.
➢La OAP realiza un seguimiento continuo a las herramientas de gestión y comunica los resultados al Comité de Gestión y Desempeño. En la última reunión, celebrada el 27 de diciembre de 2024, se presentaron y analizaron los resultados, haciendo énfasis en posibles situaciones de materialización de riesgos y tomando decisiones orientadas a mejorar la gestión de los riesgos de la entidad.
➢La OCI durante este periodo realizo el segundo seguimiento y evaluación de la ejecución y efectividad de los controles relacionados con los riesgos de corrupción y gestión del Instituto, este fue comunicado al Comité Institucional de Coordinación de Control Interno, donde se expusieron los resultados de las evaluaciones, se analizaron hallazgos y alertas, y se definieron directrices para asegurar el cumplimiento de las metas y objetivos institucionales.
➢Se avanzo con la identificación de los riesgos fiscales, asi como en el establecimiento de controles para su gestión.
➢El Manual de Administración de Riesgos, versión 8, establece lineamientos generales y externos vigentes para el Instituto; durante este periodo se inició la actualización de este documento.
➢En este periodo se adelantó un ejercicio participativo de formulación de la plataforma estratégica.
</t>
    </r>
    <r>
      <rPr>
        <b/>
        <sz val="13"/>
        <rFont val="Arial"/>
        <family val="2"/>
      </rPr>
      <t xml:space="preserve">
Principales debilidades:
</t>
    </r>
    <r>
      <rPr>
        <sz val="13"/>
        <rFont val="Arial"/>
        <family val="2"/>
      </rPr>
      <t>➢Se identificaron debilidades en la ejecución de las actividades del Programa de Transparencia y Ética Pública (PTEP), especialmente en el componente relacionado con el monitoreo de los riesgos de corrupción.
➢Continúan presentándose debilidades en el monitoreo y evidencias aportadas que dan cuenta de la ejecución de los controles de los riesgos.</t>
    </r>
  </si>
  <si>
    <r>
      <t xml:space="preserve">Principales Fortalezas:
</t>
    </r>
    <r>
      <rPr>
        <sz val="13"/>
        <rFont val="Arial"/>
        <family val="2"/>
      </rPr>
      <t>➢Se destaca que el proceso de Direccionamiento Estratégico cuenta con el Manual Operativo de Planeación en donde se presentan las actividades que se desarrollan para la formulación de la estrategia de la entidad para cumplir el Plan Distrital de Desarrollo a partir de la definición de objetivos e iniciativas estratégicas y la articulación de estas con el plan de acción anual.
➢Dentro de los manuales de las herramientas de se establecieron los roles y responsabilidades frente a las mismas, adicionalmente se tiene la circular 014 de 2024, que trata del reporte de las herramientas de gestión, en la cual se ve reflejado el esquema de líneas de defensa para el monitoreo, seguimiento y evaluación de estas.
➢La OAP realiza seguimiento a las Herramientas de Gestión y comunica los resultados ante el Comité de Gestión y Desempeño, ultimo celebrado el 28 de junio de 2024, en donde se presentaron y analizaron los resultados, haciendo énfasis en posibles situaciones de materialización del riesgo y toma decisiones en pro de mejorar el ejercicio de administración de los riesgos de la entidad.
➢La OCI, realizó seguimiento y evaluación de la ejecución, efectividad de los controles de los riesgos de corrupción y de los riesgos de gestión del instituto presentado el 30  de abril de 2024 , presentando un informe el cual comunicado en el  Comités institucional de Coordinación de Control Interno, donde también se presentan los resultados de las evaluaciones y seguimientos, se analizan hallazgos y alertas, y se definen lineamientos que permitan asegurar el cumplimiento de las metas y objetivos institucionales.</t>
    </r>
    <r>
      <rPr>
        <b/>
        <sz val="13"/>
        <rFont val="Arial"/>
        <family val="2"/>
      </rPr>
      <t xml:space="preserve">
Principales debilidades:
</t>
    </r>
    <r>
      <rPr>
        <sz val="13"/>
        <rFont val="Arial"/>
        <family val="2"/>
      </rPr>
      <t xml:space="preserve">➢Resultado del seguimiento, evaluación y efectividad de los controles de los riesgos de gestión y corrupción, se identificó la necesidad de fortalecer el conocimiento y apropiación de las metodologías y parámetros técnicos para la administración de los riesgos; se detectaron debilidades en la aprobación de la Política de Administración del Riesgo, el mapa de riesgos misional que no está documentado por proceso y frente a la consulta ciudadana de los riesgos de corrupción; también se observó la importancia de implementar los lineamientos para el análisis de riesgo fiscal que, si bien fueron incorporados en la versión 08 del Manual para la administración de los riesgos de la entidad, no se reflejan en los mapas de riesgos evaluados en este periodo.
</t>
    </r>
  </si>
  <si>
    <t>Actividades de control</t>
  </si>
  <si>
    <r>
      <t xml:space="preserve">Principales Fortalezas:
</t>
    </r>
    <r>
      <rPr>
        <sz val="13"/>
        <rFont val="Arial"/>
        <family val="2"/>
      </rPr>
      <t xml:space="preserve">➢En relación con el hallazgo registrado en el informe de auditoría de Gestión de Desarrollo Humano, en el cual se identificaron debilidades en la seguridad de la información a partir de la verificación funcional y técnica de los aplicativos iDocument y SYSMAN, el proceso llevó a cabo diversas actividades orientadas a mejorar dichos aplicativos. Se realizó una sesión de revisión del informe de vulnerabilidades, se documentó el plan de trabajo correspondiente y se dio seguimiento a su implementación. Además, se generó un informe detallado sobre las actividades realizadas y el plan de mitigación de vulnerabilidades para ambos aplicativos.
➢Las funciones están adecuadamente segregadas a partir del manual de funciones, el cual fue actualizado en el Acta 07 de la Junta Directiva del 3 de noviembre de 2023. Asimismo, frente a la labor de supervisión de los contratos se ha avanzado frente a la segregación, con la expedición de lineamientos internos y la actualización del manual de Supervisión e interventoría.   .
➢Se evidenció la integración de algunos estándares internacionales, así como normas IDIPRON, como el Manual del Sistema Integrado de Gestión y otros documentos relacionados que forman parte de la plataforma documental 2024.
➢En los diferentes documentos del proceso de Gestión TIC, se incluyen para el periodo estrategias para fortalecer la infraestructura de hardware y software de la entidad, con el fin de ponerla a disposición de los Grupos de Interés y de Valor del Área de TI. Asimismo, en el mapa de riesgos se identificaron controles para gestionar incidentes de seguridad, así como para el desarrollo y mantenimiento de sistemas.
➢Desde la segunda y tercera línea de defensa se continúan ejecutando las actividades de seguimiento y evaluación de riesgos, comunicando los resultados en las instancias CIGD Y CICCI.
➢Durante este periodo se comunicaron los resultados del Seguimiento al Plan Estratégico de TI (PETI) y al Modelo de Seguridad y Privacidad de la Información (MSPI) realizado por la OCI, con el que se detectaron mejoras necesarias para continuar avanzando en el Modelo y se aportaron recomendaciones para la formulación del Plan Estratégico de TI (PETI).
</t>
    </r>
    <r>
      <rPr>
        <b/>
        <sz val="13"/>
        <rFont val="Arial"/>
        <family val="2"/>
      </rPr>
      <t xml:space="preserve">
Principales debilidades:
</t>
    </r>
    <r>
      <rPr>
        <sz val="13"/>
        <rFont val="Arial"/>
        <family val="2"/>
      </rPr>
      <t>➢No se han documentado los mapas de riesgos de seguridad de la información para todos los procesos, aplicando la metodología del MINTIC.
➢En el resultado del informe de la Ley 1712 de 2014, referente a la verificación de la publicación de información en cumplimiento con la normatividad de Transparencia y Acceso a la Información, se evidenció que falta información por publicar y actualizar, y en algunos casos, los datos no cumplen con los atributos requeridos. Esto refleja fallas en el cumplimiento de lo establecido en la Ley 1712 de 2014 y en la Resolución 1519 de agosto de 2020.
➢No se observó un avance significativo en la implementación del MSPI, conforme a las directrices establecidas en la norma ISO/IEC 27001. Esto impide profundizar en el entendimiento de los procedimientos que el Instituto debe adoptar, de acuerdo con su misión, así como con los recursos tecnológicos y administrativos disponibles.
➢No se ha consolidad la matriz de roles y usuarios, en la cual se documenta la segregación de funciones para todos los sistemas de información en uso en el Instituto.</t>
    </r>
  </si>
  <si>
    <r>
      <t xml:space="preserve">Principales Fortalezas:
</t>
    </r>
    <r>
      <rPr>
        <sz val="13"/>
        <rFont val="Arial"/>
        <family val="2"/>
      </rPr>
      <t>➢El instituto opera con base en el modelo de operación por procesos y en el marco del SIGID, lo que permite que las actividades de control estén documentadas, se cuente con parámetros y lineamientos claros para el diseño de documentos y controles.
➢La Oficina de Control Interno en cumplimiento al plan anual de auditorías 2024,  ejecuta evaluaciones y seguimientos periódicos en donde se evalúa fundamentalmente el diseño y la ejecución de actividades de control.
➢Se evidencia en los diferentes documentos del proceso de gestión TICs, la inclusión de estrategias para fortalecer la plataforma de Hardware y Software del instituto, puestos a disposición de los Grupos de Interés y de Valor, así mismo, en el mapa de riesgos se identificaron controles para tratar incidentes de seguridad, desarrollo y mantenimiento.
➢Se observaron avances en la ejecución del plan de mantenimiento de la infraestructura tecnológica del IDIPRON.</t>
    </r>
    <r>
      <rPr>
        <b/>
        <sz val="13"/>
        <rFont val="Arial"/>
        <family val="2"/>
      </rPr>
      <t xml:space="preserve">
Principales debilidades:
</t>
    </r>
    <r>
      <rPr>
        <sz val="13"/>
        <rFont val="Arial"/>
        <family val="2"/>
      </rPr>
      <t>➢Resultado del Informe de seguimiento a ley 1712 de 2014, se observaron debilidades en cuanto a:  No se ha implementado una política de seguridad digital y de seguridad de la información, de conformidad con el artículo 6 y el Anexo 3 de la Resolución MinTIC 1519 de 2020 y No se ha adoptado el Modelo de Seguridad y Privacidad de la Información (MSPI.
➢Frente a la recomendación dada en el informe anterior de "Documentar los mapas de riesgos de seguridad de la Información para todos los procesos, aplicando la metodología del MINTIC". No se observa la gestión adelantada para todos los procesos.
➢Resultado del informe de auditoría al proceso de Gestión de Desarrollo Humano, se registró debilidad es en seguridad de la información de los aplicativos IDocument y SYSMAN.
➢Persiste la debilidad que no se tiene documentada la matriz de roles y usuarios en la que se consolide y contemple todos los sistemas de información que están operando en la entidad.</t>
    </r>
  </si>
  <si>
    <t>Información y comunicación</t>
  </si>
  <si>
    <r>
      <t xml:space="preserve">
Principales Fortalezas:
</t>
    </r>
    <r>
      <rPr>
        <sz val="13"/>
        <rFont val="Arial"/>
        <family val="2"/>
      </rPr>
      <t xml:space="preserve">➢Le entidad tiene en operación el canal para la recepción de denuncias anónimas o confidenciales sobre posibles situaciones irregulares o posibles actos de corrupción y durante el periodo realizo acciones de difusión de este.
➢La Oficina Asesora de Comunicaciones cuenta con la Política de Comunicaciones del IDIPRON, a partir de la cual se están desarrollando las operaciones en observancia de  los lineamientos y directrices para la gestión, difusión y transmisión de toda la información interna y externa generada en la entidad. Fomentando la interacción entre todas las oficinas o áreas y el proceso de Comunicación Estratégica, propendiendo así por el aseguramiento de una adecuada proyección de la gestión y la imagen institucional.
➢Durante este semestre se ha oficializado en los documentos de Gestión TIC,  metodologías y procedimientos para implementar actividades y controles que aportan al manejo y la seguridad de la información, definiendo los lineamientos esenciales para su adecuado tratamiento.
➢Desde la Política de Comunicaciones también establece la formulación e implementación del Plan Estratégico de Comunicaciones se documentan las acciones estratégicas que guían la comunicación del Instituto Distrital para la Protección de la Niñez y la Juventud, así como las actividades a desarrollar en articulación con el Plan Estratégico Institucional.
➢Se destaca la estrategia de comunicación para la formulación participativa del plan estratégico institucional, que se ejecutó en este periodo.
➢En la caracterización y los documentos de los procesos de Gestión Documental, Comunicación Estratégica  y Gestión de Tics, se han documentado las políticas, manuales y procedimientos para asegurar el correcto funcionamiento, detallando los niveles de autoridad en materia de comunicación organizacional.
</t>
    </r>
    <r>
      <rPr>
        <b/>
        <sz val="13"/>
        <rFont val="Arial"/>
        <family val="2"/>
      </rPr>
      <t xml:space="preserve">
Principales debilidades:
</t>
    </r>
    <r>
      <rPr>
        <sz val="13"/>
        <rFont val="Arial"/>
        <family val="2"/>
      </rPr>
      <t xml:space="preserve">
➢Transcurridos dos años de la puesta en operación de la nueva estructura institucional no se han actualizado Las Tablas de Retención Documental y no se reporta avances en este aspecto, por lo que es imperativo que se tomen acciones inmediatas para cumplir con la actualización de estas y de los demás instrumentos archivísticos.
➢En seguimiento al Plan Estratégico de TI (PETI), se evidenciaron debilidades es aspectos como la falta de ajustes y modificaciones del PETI, seguimiento al plan, catálogo de la Arquitectura TI del Instituto es necesario actualizarlo frente a los atributos y lineamientos establecidos por el MinTIC.
➢En la verificación del seguimiento al Modelo de Seguridad y Privacidad de la Información (MSPI), se evidenció incipiente avance en su implementación, por tanto es necesario enforcar esfuerzos para lograr avanzar en la implementación del Modelo.
➢En el seguimiento cuatrimestral al PTEP (Programa de Transparencia y Ética Pública) te al 30 de diciembre de 2024, se observaron actividades con baja o nula ejecución, especialmente en el componente "Mecanismos para Mejorar la Atención al Ciudadano". En particular, se identificaron deficiencias en el relacionamiento con el ciudadano, la divulgación de los canales de atención del Servicio Integral de Atención a la Ciudadanía (SIAC) —presencial, virtual y telefónico— y la promoción de un diálogo en tiempo real con las comunidades a través de las redes sociales del Instituto, utilizando los canales de chat de Facebook y WhatsApp. Además, se evidenció debilidad en el componente de "Apertura de Información y Datos Abiertos", particularmente en la realización de jornadas de sensibilización sobre la identificación de datos abiertos y la protección de datos personales, así como en la identificación de los posibles datos abiertos en todas las dependencias del IDIPRON.
</t>
    </r>
  </si>
  <si>
    <r>
      <rPr>
        <sz val="13"/>
        <rFont val="Arial"/>
        <family val="2"/>
      </rPr>
      <t xml:space="preserve">
</t>
    </r>
    <r>
      <rPr>
        <b/>
        <sz val="13"/>
        <rFont val="Arial"/>
        <family val="2"/>
      </rPr>
      <t xml:space="preserve">Principales Fortalezas:
</t>
    </r>
    <r>
      <rPr>
        <sz val="13"/>
        <rFont val="Arial"/>
        <family val="2"/>
      </rPr>
      <t>➢Se observa que el instituto tiene en sus diferentes documentos oficializados las metodologías a implementar en cuanto a  las buenas prácticas para el manejo y seguridad de la información,  definiendo los lineamientos esenciales.
➢Dentro de la caracterización y documentos de los procesos de gestión documental, comunicaciones y gestión TICs, se establecen políticas para la correcta operación del proceso, en la cuales se establecen los niveles de autoridad en materia de comunicación organizacional.
➢Se evidencia que el instituto continúa haciendo uso de los canales de comunicación internos y externos: A través del aplicativo Bogotá te escucha – SDQS se establecen los canales de comunicación que dispone la Entidad para el registro de las peticiones ciudadanas los cuales son: 1. Virtual (incluido redes sociales Facebook y WhatsApp) 2. Escrito 3. Telefónico 4. Presencial 5. Buzón de sugerencias y para la recepción de denuncias anónimas o confidenciales de posibles situaciones irregulares, la entidad dispone de todos los canales de atención disponibles para el relacionamiento con la ciudadanía.
➢El Instituto para este periodo continua diseñado el sistema SIMI 2.0.</t>
    </r>
    <r>
      <rPr>
        <b/>
        <sz val="13"/>
        <rFont val="Arial"/>
        <family val="2"/>
      </rPr>
      <t xml:space="preserve">
Principales debilidades:
</t>
    </r>
    <r>
      <rPr>
        <sz val="13"/>
        <rFont val="Arial"/>
        <family val="2"/>
      </rPr>
      <t>➢Resultado del INFORME DE SEGUIMIENTO A LEY DE TRANSPARENCIA Y DEL DERECHO DE ACCESO A LA INFORMACIÓN PÚBLICA NACIONAL (LEY 1712 DE 2014), se estableció un hallazgo que ratifica la debilidad frente a la disponibilidad y acceso a la información.
➢Resultado del INFORME DE SEGUIMIENTO A LAS PETICIONES QUEJAS, RECLAMOS, DENUNCIAS Y SUGERENCIAS, notificado en este periodo, se detectaron debilidades, frente a  la oportunidad de las respuestas, así mismo se identificaron diferencias entre lo registrado en el formato E-SCI-FT-003 control de requerimientos ciudadano, reporte de SDQS-Bogotá te Escucha, y los informes de peticiones, quejas y reclamos publicados en el enlace de transparencia.
➢En revisión de la plataforma documental, se observa que no está oficializado el manual de datos abiertos, reiterando la necesidad de revisar, actualizar y formalizar el documento en mención.
➢Persiste la debilidad en la falta de actualización de los instrumentos índice de información clasificada y reservada, inventario de activos de información del Instituto, lo que impacta varios aspectos como lo es la documentación de los mapas de riesgos de seguridad de la información.</t>
    </r>
    <r>
      <rPr>
        <b/>
        <sz val="13"/>
        <rFont val="Arial"/>
        <family val="2"/>
      </rPr>
      <t xml:space="preserve">
</t>
    </r>
  </si>
  <si>
    <t xml:space="preserve">Monitoreo </t>
  </si>
  <si>
    <r>
      <t xml:space="preserve">Principales Fortalezas:
</t>
    </r>
    <r>
      <rPr>
        <sz val="13"/>
        <rFont val="Arial"/>
        <family val="2"/>
      </rPr>
      <t xml:space="preserve">➢En los Comités de Gestión y Desempeño y Comités de Coordinación de Control Interno, la alta dirección evalúa los resultados de las evaluaciones de la segunda línea de defensa y de las evaluaciones independientes de la tercera línea. En el marco de estas instancias se analizan dichos resultados y se toman decisiones o se definen lineamientos según se requiera, para garantizar el logro de los objetivos trazados.
➢La Oficina de Control Interno, en cada una de las auditorías y evaluaciones realizadas, elabora un informe dirigido a la Dirección y al responsable del proceso. Los informes de auditoría se envían a todos los miembros del CICCI, con el objetivo de proporcionar información que contribuya a la mejora institucional.
➢  La formulación, seguimiento y evaluación de los planes de mejoramiento, se sigue desarrollando de conformidad con lo definido en el  Manual de Administración de Planes de Mejoramiento y el procedimiento correspondiente para este periodo se consolidaros dos seguimientos a los planes de mejoramiento, tanto de auditorías internas como de entidades externas, los cuales fueron presentados en comité y  publicados en la página web. 
➢La OAP y la OCI llevaron a cabo un ejercicio articulado para completar el diligenciamiento del formato de líneas de defensa y el mapa de aseguramiento para la vigencia 2024. Se realizaron mesas de trabajo virtuales con los procesos priorizados, donde la OCI identificó el nivel de confianza generado por sus actividades de aseguramiento.
➢Se proporciona un ejercicio de aseguramiento objetivo e independiente mediante la ejecución de auditorías internas, aplicando los instrumentos técnicos definidos institucionalmente. Además, se ejecutan seguimientos e informes de Ley de conformidad con los lineamientos y normatividad vigente, para este segundo semestre se completó la ejecución del 100% de actividades programadas en el Plan Anual de Auditorías de la vigencia 2024, asimismo, estos resultados se continúan notificando a la Dirección General y al CICCI, proporcionando así, información relevante para la mejora continua y la toma de decisiones.
➢Durante este periodo la Oficina de Control Interno continuando con la campaña de Fortalecimiento del SCI, se acercó a través de encuentros de aprendizaje denominados “Date Cuenta… tu tienes el control!... En estos se fortaleció el reconocimiento del concepto de control como base fundamental del adecuado funcionamiento del Sistema.
</t>
    </r>
    <r>
      <rPr>
        <b/>
        <sz val="13"/>
        <rFont val="Arial"/>
        <family val="2"/>
      </rPr>
      <t xml:space="preserve">
Principales debilidades:
</t>
    </r>
    <r>
      <rPr>
        <sz val="13"/>
        <rFont val="Arial"/>
        <family val="2"/>
      </rPr>
      <t xml:space="preserve">
No se registran debilidades para el periodo.
</t>
    </r>
  </si>
  <si>
    <r>
      <t xml:space="preserve">Principales Fortalezas:
</t>
    </r>
    <r>
      <rPr>
        <sz val="13"/>
        <rFont val="Arial"/>
        <family val="2"/>
      </rPr>
      <t xml:space="preserve">➢En los Comités de Gestión y Desempeño y Comités de Coordinación de Control Interno, la alta dirección analiza los informes presentados por la segunda y tercera línea de defensa, evalúa su impacto en relación con la mejora institucional, así mismo, evalúa las fallas detectadas y define lineamientos y cursos de acción para el cumplimiento de las metas y objetivos institucionales.
➢En los seguimientos realizados a los planes de mejoramiento resultado de las auditorías internas y de entes externos de control se consolida el estado de las acciones de mejora y se generan los alertamientos frente a la oportunidad y eficacia. La OCI asesora a los procesos en la formulación de los planes de mejoramiento, en cuanto a  la coherencia y pertinencia entre el hallazgo, la causa identificada y las actividades formuladas. La OCI evalúa la efectividad de las acciones de mejora en el marco de las Auditorías Internas.
➢Se proporciona un ejercicio de aseguramiento objetivo e independiente a través de la realización de auditorías internas aplicando los instrumentos técnicos definidos institucionalmente, ejecutando también los seguimientos e informes de Ley, proporcionando información relevante para la mejora y la toma de decisiones.
➢ Se continúo en este periodo fortaleciendo el esquema de líneas de defensa, a través de un trabajo articulado entre la OCI y la OAP con el inicio de la actualización del mapa de aseguramiento del Instituto.
➢Se resalta que se incluye en la rendición de cuentas información de los resultados IDI del Índice de desempeño institucional.
➢Se evidencia que en seguimiento y evaluación que realizan la Oficinas Asesora de Planeación y Control Interno, a través de sus diferentes herramientas de gestión se detectan desviaciones, se valida el desarrollo de las actividades propuestas y generan recomendaciones que orientan las acciones de mejoramiento continúo en el IDIPRON. </t>
    </r>
    <r>
      <rPr>
        <b/>
        <sz val="13"/>
        <rFont val="Arial"/>
        <family val="2"/>
      </rPr>
      <t xml:space="preserve">
Principales debilidades:
</t>
    </r>
    <r>
      <rPr>
        <sz val="13"/>
        <rFont val="Arial"/>
        <family val="2"/>
      </rPr>
      <t xml:space="preserve">No se registran debilidades para el periodo
</t>
    </r>
    <r>
      <rPr>
        <b/>
        <sz val="13"/>
        <rFont val="Arial"/>
        <family val="2"/>
      </rPr>
      <t xml:space="preserve">
</t>
    </r>
  </si>
  <si>
    <r>
      <rPr>
        <b/>
        <u/>
        <sz val="18"/>
        <color theme="0"/>
        <rFont val="Arial"/>
        <family val="2"/>
      </rPr>
      <t xml:space="preserve"> Estado actual:</t>
    </r>
    <r>
      <rPr>
        <b/>
        <sz val="18"/>
        <color theme="0"/>
        <rFont val="Arial"/>
        <family val="2"/>
      </rPr>
      <t xml:space="preserve"> Explicacion de las Debilidades y/o Fortalezas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</si>
</sst>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7" x14ac:knownFonts="1">
    <font>
      <sz val="10"/>
      <color theme="1"/>
      <name val="Arial"/>
      <family val="2"/>
    </font>
    <font>
      <b/>
      <sz val="20"/>
      <color theme="0"/>
      <name val="Arial Narrow"/>
      <family val="2"/>
    </font>
    <font>
      <sz val="28"/>
      <color theme="1"/>
      <name val="Arial Narrow"/>
      <family val="2"/>
    </font>
    <font>
      <sz val="11"/>
      <color theme="1"/>
      <name val="Arial Narrow"/>
      <family val="2"/>
    </font>
    <font>
      <sz val="11"/>
      <color theme="0"/>
      <name val="Arial Narrow"/>
      <family val="2"/>
    </font>
    <font>
      <b/>
      <sz val="28"/>
      <color theme="0"/>
      <name val="Arial"/>
      <family val="2"/>
    </font>
    <font>
      <sz val="28"/>
      <color theme="1"/>
      <name val="Arial"/>
      <family val="2"/>
    </font>
    <font>
      <sz val="20"/>
      <color rgb="FFFF0000"/>
      <name val="Arial"/>
      <family val="2"/>
    </font>
    <font>
      <b/>
      <sz val="12"/>
      <color rgb="FFFF0000"/>
      <name val="Arial"/>
      <family val="2"/>
    </font>
    <font>
      <b/>
      <sz val="18"/>
      <color theme="0"/>
      <name val="Arial"/>
      <family val="2"/>
    </font>
    <font>
      <b/>
      <sz val="12"/>
      <name val="Arial"/>
      <family val="2"/>
    </font>
    <font>
      <b/>
      <sz val="18"/>
      <name val="Arial"/>
      <family val="2"/>
    </font>
    <font>
      <sz val="20"/>
      <color theme="1"/>
      <name val="Arial"/>
      <family val="2"/>
    </font>
    <font>
      <b/>
      <sz val="10"/>
      <color rgb="FFFF0000"/>
      <name val="Arial"/>
      <family val="2"/>
    </font>
    <font>
      <b/>
      <sz val="10"/>
      <color theme="1"/>
      <name val="Arial"/>
      <family val="2"/>
    </font>
    <font>
      <sz val="18"/>
      <color theme="1"/>
      <name val="Arial"/>
      <family val="2"/>
    </font>
    <font>
      <b/>
      <sz val="12"/>
      <color theme="0"/>
      <name val="Arial"/>
      <family val="2"/>
    </font>
    <font>
      <b/>
      <sz val="15"/>
      <color theme="1"/>
      <name val="Arial"/>
      <family val="2"/>
    </font>
    <font>
      <b/>
      <sz val="15"/>
      <name val="Arial"/>
      <family val="2"/>
    </font>
    <font>
      <sz val="13"/>
      <name val="Arial"/>
      <family val="2"/>
    </font>
    <font>
      <b/>
      <sz val="13"/>
      <name val="Arial"/>
      <family val="2"/>
    </font>
    <font>
      <sz val="15"/>
      <color theme="1"/>
      <name val="Arial"/>
      <family val="2"/>
    </font>
    <font>
      <sz val="13"/>
      <color theme="1"/>
      <name val="Arial"/>
      <family val="2"/>
    </font>
    <font>
      <b/>
      <i/>
      <sz val="10"/>
      <name val="Arial"/>
      <family val="2"/>
    </font>
    <font>
      <b/>
      <i/>
      <sz val="10"/>
      <color theme="1"/>
      <name val="Arial"/>
      <family val="2"/>
    </font>
    <font>
      <b/>
      <u/>
      <sz val="18"/>
      <color theme="0"/>
      <name val="Arial"/>
      <family val="2"/>
    </font>
    <font>
      <b/>
      <sz val="18"/>
      <color rgb="FFFF0000"/>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5">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9">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vertical="center"/>
      <protection locked="0"/>
    </xf>
    <xf numFmtId="0" fontId="3" fillId="2" borderId="0" xfId="0" applyFont="1" applyFill="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2" fillId="2" borderId="9" xfId="0" applyNumberFormat="1" applyFont="1" applyFill="1" applyBorder="1" applyAlignment="1" applyProtection="1">
      <alignment horizontal="center" vertical="center"/>
      <protection locked="0"/>
    </xf>
    <xf numFmtId="164" fontId="2" fillId="2" borderId="10" xfId="0" applyNumberFormat="1" applyFont="1" applyFill="1" applyBorder="1" applyAlignment="1" applyProtection="1">
      <alignment horizontal="center" vertical="center"/>
      <protection locked="0"/>
    </xf>
    <xf numFmtId="164" fontId="2" fillId="2" borderId="11" xfId="0" applyNumberFormat="1" applyFont="1" applyFill="1" applyBorder="1" applyAlignment="1" applyProtection="1">
      <alignment horizontal="center" vertical="center"/>
      <protection locked="0"/>
    </xf>
    <xf numFmtId="164" fontId="3" fillId="2" borderId="0" xfId="0" applyNumberFormat="1" applyFont="1" applyFill="1" applyAlignment="1">
      <alignment horizontal="center"/>
    </xf>
    <xf numFmtId="0" fontId="4" fillId="2" borderId="0" xfId="0" applyFont="1" applyFill="1" applyAlignment="1">
      <alignment vertical="center"/>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6" fillId="2" borderId="0" xfId="0" applyFont="1" applyFill="1"/>
    <xf numFmtId="9" fontId="5" fillId="3" borderId="15" xfId="0" applyNumberFormat="1" applyFont="1" applyFill="1" applyBorder="1" applyAlignment="1" applyProtection="1">
      <alignment horizontal="center" vertical="center"/>
      <protection hidden="1"/>
    </xf>
    <xf numFmtId="0" fontId="7" fillId="2" borderId="0" xfId="0" applyFont="1" applyFill="1" applyAlignment="1">
      <alignment horizontal="center" vertical="center"/>
    </xf>
    <xf numFmtId="0" fontId="8" fillId="2" borderId="0" xfId="0" applyFont="1" applyFill="1"/>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9" fillId="2" borderId="0" xfId="0" applyFont="1" applyFill="1" applyAlignment="1">
      <alignment horizontal="center" vertical="center"/>
    </xf>
    <xf numFmtId="0" fontId="10" fillId="2" borderId="19" xfId="0" applyFont="1" applyFill="1" applyBorder="1" applyAlignment="1">
      <alignment horizontal="center" vertical="center"/>
    </xf>
    <xf numFmtId="0" fontId="10" fillId="2" borderId="0" xfId="0" applyFont="1" applyFill="1" applyAlignment="1">
      <alignment horizontal="center" vertical="center"/>
    </xf>
    <xf numFmtId="49" fontId="11" fillId="2" borderId="20" xfId="0" applyNumberFormat="1" applyFont="1" applyFill="1" applyBorder="1" applyAlignment="1">
      <alignment horizontal="left" vertical="center" wrapText="1"/>
    </xf>
    <xf numFmtId="49" fontId="11" fillId="2" borderId="21" xfId="0" applyNumberFormat="1" applyFont="1" applyFill="1" applyBorder="1" applyAlignment="1">
      <alignment horizontal="left" vertical="center" wrapText="1"/>
    </xf>
    <xf numFmtId="49" fontId="12" fillId="2" borderId="22" xfId="0" applyNumberFormat="1" applyFont="1" applyFill="1" applyBorder="1" applyAlignment="1" applyProtection="1">
      <alignment horizontal="center" vertical="center" wrapText="1"/>
      <protection locked="0"/>
    </xf>
    <xf numFmtId="49" fontId="12" fillId="2" borderId="23" xfId="0" applyNumberFormat="1" applyFont="1" applyFill="1" applyBorder="1" applyAlignment="1" applyProtection="1">
      <alignment horizontal="justify" vertical="center" wrapText="1"/>
      <protection locked="0"/>
    </xf>
    <xf numFmtId="49" fontId="12" fillId="2" borderId="24" xfId="0" applyNumberFormat="1" applyFont="1" applyFill="1" applyBorder="1" applyAlignment="1" applyProtection="1">
      <alignment horizontal="justify" vertical="center" wrapText="1"/>
      <protection locked="0"/>
    </xf>
    <xf numFmtId="49" fontId="12" fillId="2" borderId="25" xfId="0" applyNumberFormat="1" applyFont="1" applyFill="1" applyBorder="1" applyAlignment="1" applyProtection="1">
      <alignment horizontal="justify" vertical="center" wrapText="1"/>
      <protection locked="0"/>
    </xf>
    <xf numFmtId="49" fontId="0" fillId="2" borderId="0" xfId="0" applyNumberFormat="1" applyFill="1" applyAlignment="1">
      <alignment horizontal="left" vertical="top" wrapText="1"/>
    </xf>
    <xf numFmtId="49" fontId="11" fillId="2" borderId="26" xfId="0" applyNumberFormat="1" applyFont="1" applyFill="1" applyBorder="1" applyAlignment="1">
      <alignment horizontal="left" vertical="center" wrapText="1"/>
    </xf>
    <xf numFmtId="49" fontId="11" fillId="2" borderId="27" xfId="0" applyNumberFormat="1" applyFont="1" applyFill="1" applyBorder="1" applyAlignment="1">
      <alignment horizontal="left" vertical="center" wrapText="1"/>
    </xf>
    <xf numFmtId="49" fontId="12" fillId="2" borderId="23" xfId="0" applyNumberFormat="1" applyFont="1" applyFill="1" applyBorder="1" applyAlignment="1" applyProtection="1">
      <alignment horizontal="justify" vertical="center"/>
      <protection locked="0"/>
    </xf>
    <xf numFmtId="49" fontId="12" fillId="2" borderId="24" xfId="0" applyNumberFormat="1" applyFont="1" applyFill="1" applyBorder="1" applyAlignment="1" applyProtection="1">
      <alignment horizontal="justify" vertical="center"/>
      <protection locked="0"/>
    </xf>
    <xf numFmtId="49" fontId="12" fillId="2" borderId="25" xfId="0" applyNumberFormat="1" applyFont="1" applyFill="1" applyBorder="1" applyAlignment="1" applyProtection="1">
      <alignment horizontal="justify" vertical="center"/>
      <protection locked="0"/>
    </xf>
    <xf numFmtId="0" fontId="13" fillId="2" borderId="0" xfId="0" applyFont="1" applyFill="1" applyAlignment="1">
      <alignment wrapText="1"/>
    </xf>
    <xf numFmtId="0" fontId="14" fillId="2" borderId="0" xfId="0" applyFont="1" applyFill="1" applyAlignment="1">
      <alignment wrapText="1"/>
    </xf>
    <xf numFmtId="0" fontId="15" fillId="0" borderId="0" xfId="0" applyFont="1" applyAlignment="1">
      <alignment horizontal="center" wrapText="1"/>
    </xf>
    <xf numFmtId="0" fontId="0" fillId="0" borderId="30" xfId="0" applyBorder="1"/>
    <xf numFmtId="0" fontId="9" fillId="5" borderId="6" xfId="0" applyFont="1" applyFill="1" applyBorder="1" applyAlignment="1">
      <alignment horizontal="center" vertical="center" wrapText="1"/>
    </xf>
    <xf numFmtId="0" fontId="16" fillId="0" borderId="0" xfId="0" applyFont="1" applyAlignment="1">
      <alignment vertical="center"/>
    </xf>
    <xf numFmtId="0" fontId="10" fillId="0" borderId="6" xfId="0" applyFont="1" applyBorder="1" applyAlignment="1" applyProtection="1">
      <alignment horizontal="center" vertical="center"/>
      <protection hidden="1"/>
    </xf>
    <xf numFmtId="9" fontId="10" fillId="0" borderId="0" xfId="0" applyNumberFormat="1" applyFont="1" applyAlignment="1">
      <alignment vertical="center"/>
    </xf>
    <xf numFmtId="9" fontId="17" fillId="6" borderId="6" xfId="0" applyNumberFormat="1" applyFont="1" applyFill="1" applyBorder="1" applyAlignment="1" applyProtection="1">
      <alignment horizontal="center" vertical="center"/>
      <protection hidden="1"/>
    </xf>
    <xf numFmtId="9" fontId="18" fillId="0" borderId="0" xfId="0" applyNumberFormat="1" applyFont="1" applyAlignment="1">
      <alignment vertical="center"/>
    </xf>
    <xf numFmtId="0" fontId="19" fillId="0" borderId="31" xfId="0" applyFont="1" applyBorder="1" applyAlignment="1" applyProtection="1">
      <alignment horizontal="justify" vertical="top" wrapText="1"/>
      <protection locked="0"/>
    </xf>
    <xf numFmtId="0" fontId="18" fillId="0" borderId="0" xfId="0" applyFont="1" applyAlignment="1">
      <alignment vertical="center"/>
    </xf>
    <xf numFmtId="9" fontId="17" fillId="6" borderId="6" xfId="0" applyNumberFormat="1" applyFont="1" applyFill="1" applyBorder="1" applyAlignment="1" applyProtection="1">
      <alignment horizontal="center" vertical="center"/>
      <protection locked="0" hidden="1"/>
    </xf>
    <xf numFmtId="0" fontId="18" fillId="0" borderId="11" xfId="0" applyFont="1" applyBorder="1" applyAlignment="1">
      <alignment vertical="center"/>
    </xf>
    <xf numFmtId="0" fontId="20" fillId="0" borderId="31" xfId="0" applyFont="1" applyBorder="1" applyAlignment="1" applyProtection="1">
      <alignment horizontal="justify" vertical="top" wrapText="1"/>
      <protection locked="0"/>
    </xf>
    <xf numFmtId="0" fontId="18" fillId="0" borderId="0" xfId="0" applyFont="1" applyAlignment="1">
      <alignment horizontal="left" vertical="center"/>
    </xf>
    <xf numFmtId="9" fontId="18" fillId="0" borderId="6" xfId="0" applyNumberFormat="1" applyFont="1" applyBorder="1" applyAlignment="1" applyProtection="1">
      <alignment horizontal="center" vertical="center"/>
      <protection locked="0"/>
    </xf>
    <xf numFmtId="0" fontId="10" fillId="2" borderId="7" xfId="0" applyFont="1" applyFill="1" applyBorder="1" applyAlignment="1">
      <alignment vertical="center"/>
    </xf>
    <xf numFmtId="0" fontId="10" fillId="2" borderId="0" xfId="0" applyFont="1" applyFill="1" applyAlignment="1">
      <alignment vertical="center"/>
    </xf>
    <xf numFmtId="0" fontId="0" fillId="0" borderId="0" xfId="0" applyAlignment="1">
      <alignment horizontal="center"/>
    </xf>
    <xf numFmtId="0" fontId="21" fillId="0" borderId="6" xfId="0" applyFont="1" applyBorder="1"/>
    <xf numFmtId="0" fontId="21" fillId="0" borderId="0" xfId="0" applyFont="1"/>
    <xf numFmtId="0" fontId="22" fillId="0" borderId="30" xfId="0" applyFont="1" applyBorder="1"/>
    <xf numFmtId="0" fontId="21" fillId="0" borderId="30" xfId="0" applyFont="1" applyBorder="1"/>
    <xf numFmtId="0" fontId="22" fillId="0" borderId="0" xfId="0" applyFont="1" applyAlignment="1">
      <alignment horizontal="left"/>
    </xf>
    <xf numFmtId="0" fontId="21" fillId="0" borderId="0" xfId="0" applyFont="1" applyAlignment="1">
      <alignment horizontal="left"/>
    </xf>
    <xf numFmtId="0" fontId="21" fillId="0" borderId="6" xfId="0" applyFont="1" applyBorder="1" applyAlignment="1">
      <alignment horizontal="left"/>
    </xf>
    <xf numFmtId="0" fontId="9" fillId="7" borderId="6" xfId="0" applyFont="1" applyFill="1" applyBorder="1" applyAlignment="1">
      <alignment horizontal="center" vertical="center" wrapText="1"/>
    </xf>
    <xf numFmtId="0" fontId="21" fillId="0" borderId="11" xfId="0" applyFont="1" applyBorder="1"/>
    <xf numFmtId="0" fontId="9" fillId="3" borderId="6" xfId="0" applyFont="1" applyFill="1" applyBorder="1" applyAlignment="1">
      <alignment horizontal="center" vertical="center" wrapText="1"/>
    </xf>
    <xf numFmtId="0" fontId="9" fillId="8" borderId="6" xfId="0" applyFont="1" applyFill="1" applyBorder="1" applyAlignment="1">
      <alignment horizontal="center" vertical="center" wrapText="1"/>
    </xf>
    <xf numFmtId="0" fontId="20" fillId="0" borderId="31" xfId="0" applyFont="1" applyBorder="1" applyAlignment="1" applyProtection="1">
      <alignment horizontal="left" vertical="top" wrapText="1"/>
      <protection locked="0"/>
    </xf>
    <xf numFmtId="0" fontId="9" fillId="9" borderId="6" xfId="0" applyFont="1" applyFill="1" applyBorder="1" applyAlignment="1">
      <alignment horizontal="center" vertical="center" wrapText="1"/>
    </xf>
    <xf numFmtId="0" fontId="16" fillId="2" borderId="0" xfId="0" applyFont="1" applyFill="1" applyAlignment="1">
      <alignment vertical="center"/>
    </xf>
    <xf numFmtId="0" fontId="10" fillId="2" borderId="0" xfId="0" applyFont="1" applyFill="1" applyAlignment="1">
      <alignment horizontal="left" vertical="center"/>
    </xf>
    <xf numFmtId="0" fontId="23" fillId="2" borderId="0" xfId="0" applyFont="1" applyFill="1" applyAlignment="1">
      <alignment vertical="center"/>
    </xf>
    <xf numFmtId="0" fontId="24" fillId="2" borderId="0" xfId="0" applyFont="1" applyFill="1"/>
    <xf numFmtId="0" fontId="0" fillId="2" borderId="32" xfId="0" applyFill="1" applyBorder="1"/>
    <xf numFmtId="0" fontId="0" fillId="2" borderId="33" xfId="0" applyFill="1" applyBorder="1"/>
    <xf numFmtId="0" fontId="0" fillId="2" borderId="34" xfId="0" applyFill="1" applyBorder="1"/>
    <xf numFmtId="0" fontId="9" fillId="4" borderId="28" xfId="0" applyFont="1" applyFill="1" applyBorder="1" applyAlignment="1">
      <alignment horizontal="center" vertical="center" wrapText="1"/>
    </xf>
    <xf numFmtId="0" fontId="11" fillId="0" borderId="0" xfId="0" applyFont="1" applyAlignment="1">
      <alignment horizontal="center" vertical="center" wrapText="1"/>
    </xf>
    <xf numFmtId="0" fontId="9" fillId="4" borderId="15" xfId="0" applyFont="1" applyFill="1" applyBorder="1" applyAlignment="1">
      <alignment horizontal="center" vertical="center" wrapText="1"/>
    </xf>
    <xf numFmtId="0" fontId="26" fillId="2" borderId="0" xfId="0" applyFont="1" applyFill="1" applyAlignment="1">
      <alignment horizontal="center" vertical="center" wrapText="1"/>
    </xf>
    <xf numFmtId="0" fontId="9" fillId="3" borderId="29"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0" xfId="0" applyFont="1" applyFill="1" applyAlignment="1">
      <alignment horizontal="center" vertical="center" wrapText="1"/>
    </xf>
  </cellXfs>
  <cellStyles count="1">
    <cellStyle name="Normal" xfId="0" builtinId="0"/>
  </cellStyles>
  <dxfs count="3">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4</xdr:col>
      <xdr:colOff>2592757</xdr:colOff>
      <xdr:row>14</xdr:row>
      <xdr:rowOff>34634</xdr:rowOff>
    </xdr:to>
    <xdr:pic>
      <xdr:nvPicPr>
        <xdr:cNvPr id="2" name="Imagen 1">
          <a:extLst>
            <a:ext uri="{FF2B5EF4-FFF2-40B4-BE49-F238E27FC236}">
              <a16:creationId xmlns:a16="http://schemas.microsoft.com/office/drawing/2014/main" id="{62D1CB7D-4D97-4FAF-BCD2-C441DD16F258}"/>
            </a:ext>
          </a:extLst>
        </xdr:cNvPr>
        <xdr:cNvPicPr>
          <a:picLocks noChangeAspect="1"/>
        </xdr:cNvPicPr>
      </xdr:nvPicPr>
      <xdr:blipFill>
        <a:blip xmlns:r="http://schemas.openxmlformats.org/officeDocument/2006/relationships" r:embed="rId1"/>
        <a:stretch>
          <a:fillRect/>
        </a:stretch>
      </xdr:blipFill>
      <xdr:spPr>
        <a:xfrm>
          <a:off x="2634342" y="3496843"/>
          <a:ext cx="4663765" cy="23734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arcela%20Delgado\Downloads\Informe%20Evaluaci&#243;n%20Independiente%20del%20Estado%20del%20Sistema%20de%20Control%20Interno%20-%20II%20semestre%202024%20MDG.xlsx" TargetMode="External"/><Relationship Id="rId1" Type="http://schemas.openxmlformats.org/officeDocument/2006/relationships/externalLinkPath" Target="Informe%20Evaluaci&#243;n%20Independiente%20del%20Estado%20del%20Sistema%20de%20Control%20Interno%20-%20II%20semestre%202024%20MDG.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0.89583333333333337</v>
          </cell>
        </row>
        <row r="26">
          <cell r="N26">
            <v>0.97058823529411764</v>
          </cell>
        </row>
        <row r="43">
          <cell r="N43">
            <v>0.875</v>
          </cell>
        </row>
        <row r="55">
          <cell r="N55">
            <v>0.8214285714285714</v>
          </cell>
        </row>
        <row r="69">
          <cell r="N69">
            <v>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F69C-22F5-48E9-8737-BA945F39DDE2}">
  <dimension ref="B1:V38"/>
  <sheetViews>
    <sheetView tabSelected="1" zoomScale="20" zoomScaleNormal="55" workbookViewId="0">
      <selection activeCell="O23" sqref="C23:O23"/>
    </sheetView>
  </sheetViews>
  <sheetFormatPr baseColWidth="10" defaultColWidth="11.453125" defaultRowHeight="12.5" x14ac:dyDescent="0.25"/>
  <cols>
    <col min="1" max="1" width="3.08984375" style="1" customWidth="1"/>
    <col min="2" max="2" width="3.453125" style="1" customWidth="1"/>
    <col min="3" max="3" width="52.1796875" style="1" customWidth="1"/>
    <col min="4" max="4" width="8.6328125" style="1" customWidth="1"/>
    <col min="5" max="5" width="38.7265625" style="1" customWidth="1"/>
    <col min="6" max="6" width="10.90625" style="1" customWidth="1"/>
    <col min="7" max="7" width="27.81640625" style="1" customWidth="1"/>
    <col min="8" max="8" width="7.453125" style="1" customWidth="1"/>
    <col min="9" max="9" width="255.6328125" style="1" customWidth="1"/>
    <col min="10" max="10" width="5.90625" style="1" customWidth="1"/>
    <col min="11" max="11" width="37.90625" style="1" customWidth="1"/>
    <col min="12" max="12" width="4.26953125" style="1" customWidth="1"/>
    <col min="13" max="13" width="237.26953125" style="1" customWidth="1"/>
    <col min="14" max="14" width="5.90625" style="1" customWidth="1"/>
    <col min="15" max="15" width="24.90625" style="1" customWidth="1"/>
    <col min="16" max="16" width="7" style="1" customWidth="1"/>
    <col min="17" max="16384" width="11.453125" style="1"/>
  </cols>
  <sheetData>
    <row r="1" spans="2:16" ht="13" thickBot="1" x14ac:dyDescent="0.3"/>
    <row r="2" spans="2:16" ht="18" customHeight="1" thickTop="1" x14ac:dyDescent="0.25">
      <c r="B2" s="2"/>
      <c r="C2" s="3"/>
      <c r="D2" s="3"/>
      <c r="E2" s="3"/>
      <c r="F2" s="3"/>
      <c r="G2" s="3"/>
      <c r="H2" s="3"/>
      <c r="I2" s="3"/>
      <c r="J2" s="3"/>
      <c r="K2" s="3"/>
      <c r="L2" s="3"/>
      <c r="M2" s="3"/>
      <c r="N2" s="3"/>
      <c r="O2" s="3"/>
      <c r="P2" s="4"/>
    </row>
    <row r="3" spans="2:16" ht="18" customHeight="1" x14ac:dyDescent="0.3">
      <c r="B3" s="5"/>
      <c r="E3" s="6" t="s">
        <v>0</v>
      </c>
      <c r="F3" s="7" t="s">
        <v>1</v>
      </c>
      <c r="G3" s="7"/>
      <c r="H3" s="7"/>
      <c r="I3" s="7"/>
      <c r="J3" s="7"/>
      <c r="K3" s="7"/>
      <c r="L3" s="7"/>
      <c r="M3" s="7"/>
      <c r="N3" s="8"/>
      <c r="O3" s="8"/>
      <c r="P3" s="9"/>
    </row>
    <row r="4" spans="2:16" ht="82.4" customHeight="1" x14ac:dyDescent="0.3">
      <c r="B4" s="5"/>
      <c r="E4" s="10"/>
      <c r="F4" s="7"/>
      <c r="G4" s="7"/>
      <c r="H4" s="7"/>
      <c r="I4" s="7"/>
      <c r="J4" s="7"/>
      <c r="K4" s="7"/>
      <c r="L4" s="7"/>
      <c r="M4" s="7"/>
      <c r="N4" s="8"/>
      <c r="O4" s="8"/>
      <c r="P4" s="9"/>
    </row>
    <row r="5" spans="2:16" ht="119.25" customHeight="1" x14ac:dyDescent="0.3">
      <c r="B5" s="5"/>
      <c r="E5" s="11" t="s">
        <v>2</v>
      </c>
      <c r="F5" s="12" t="s">
        <v>3</v>
      </c>
      <c r="G5" s="13"/>
      <c r="H5" s="13"/>
      <c r="I5" s="13"/>
      <c r="J5" s="13"/>
      <c r="K5" s="13"/>
      <c r="L5" s="13"/>
      <c r="M5" s="14"/>
      <c r="N5" s="15"/>
      <c r="O5" s="15"/>
      <c r="P5" s="9"/>
    </row>
    <row r="6" spans="2:16" ht="18" customHeight="1" thickBot="1" x14ac:dyDescent="0.35">
      <c r="B6" s="5"/>
      <c r="E6" s="16"/>
      <c r="F6" s="15"/>
      <c r="G6" s="15"/>
      <c r="H6" s="15"/>
      <c r="I6" s="15"/>
      <c r="J6" s="15"/>
      <c r="K6" s="15"/>
      <c r="L6" s="15"/>
      <c r="P6" s="9"/>
    </row>
    <row r="7" spans="2:16" ht="93.25" customHeight="1" thickBot="1" x14ac:dyDescent="0.75">
      <c r="B7" s="5"/>
      <c r="I7" s="17" t="s">
        <v>4</v>
      </c>
      <c r="J7" s="18"/>
      <c r="K7" s="19"/>
      <c r="L7" s="20"/>
      <c r="M7" s="21">
        <f>+AVERAGE(G25,G27,G29,G31,G33)</f>
        <v>0.91257002801120435</v>
      </c>
      <c r="N7" s="22"/>
      <c r="O7" s="22"/>
      <c r="P7" s="9"/>
    </row>
    <row r="8" spans="2:16" ht="18" customHeight="1" x14ac:dyDescent="0.35">
      <c r="B8" s="5"/>
      <c r="M8" s="23"/>
      <c r="N8" s="23"/>
      <c r="O8" s="23"/>
      <c r="P8" s="9"/>
    </row>
    <row r="9" spans="2:16" ht="18" customHeight="1" x14ac:dyDescent="0.25">
      <c r="B9" s="5"/>
      <c r="P9" s="9"/>
    </row>
    <row r="10" spans="2:16" x14ac:dyDescent="0.25">
      <c r="B10" s="5"/>
      <c r="P10" s="9"/>
    </row>
    <row r="11" spans="2:16" x14ac:dyDescent="0.25">
      <c r="B11" s="5"/>
      <c r="P11" s="9"/>
    </row>
    <row r="12" spans="2:16" x14ac:dyDescent="0.25">
      <c r="B12" s="5"/>
      <c r="P12" s="9"/>
    </row>
    <row r="13" spans="2:16" x14ac:dyDescent="0.25">
      <c r="B13" s="5"/>
      <c r="P13" s="9"/>
    </row>
    <row r="14" spans="2:16" x14ac:dyDescent="0.25">
      <c r="B14" s="5"/>
      <c r="P14" s="9"/>
    </row>
    <row r="15" spans="2:16" x14ac:dyDescent="0.25">
      <c r="B15" s="5"/>
      <c r="P15" s="9"/>
    </row>
    <row r="16" spans="2:16" x14ac:dyDescent="0.25">
      <c r="B16" s="5"/>
      <c r="P16" s="9"/>
    </row>
    <row r="17" spans="2:22" ht="64" customHeight="1" x14ac:dyDescent="0.25">
      <c r="B17" s="5"/>
      <c r="C17" s="24" t="s">
        <v>5</v>
      </c>
      <c r="D17" s="25"/>
      <c r="E17" s="25"/>
      <c r="F17" s="25"/>
      <c r="G17" s="25"/>
      <c r="H17" s="25"/>
      <c r="I17" s="25"/>
      <c r="J17" s="25"/>
      <c r="K17" s="25"/>
      <c r="L17" s="25"/>
      <c r="M17" s="26"/>
      <c r="N17" s="27"/>
      <c r="O17" s="27"/>
      <c r="P17" s="9"/>
    </row>
    <row r="18" spans="2:22" ht="15.75" customHeight="1" x14ac:dyDescent="0.25">
      <c r="B18" s="5"/>
      <c r="C18" s="28"/>
      <c r="D18" s="28"/>
      <c r="E18" s="28"/>
      <c r="F18" s="28"/>
      <c r="G18" s="28"/>
      <c r="H18" s="28"/>
      <c r="I18" s="28"/>
      <c r="J18" s="28"/>
      <c r="K18" s="28"/>
      <c r="L18" s="28"/>
      <c r="M18" s="28"/>
      <c r="N18" s="29"/>
      <c r="O18" s="29"/>
      <c r="P18" s="9"/>
    </row>
    <row r="19" spans="2:22" ht="141.75" customHeight="1" x14ac:dyDescent="0.25">
      <c r="B19" s="5"/>
      <c r="C19" s="30" t="s">
        <v>6</v>
      </c>
      <c r="D19" s="31"/>
      <c r="E19" s="32" t="s">
        <v>7</v>
      </c>
      <c r="F19" s="33" t="s">
        <v>8</v>
      </c>
      <c r="G19" s="34"/>
      <c r="H19" s="34"/>
      <c r="I19" s="34"/>
      <c r="J19" s="34"/>
      <c r="K19" s="34"/>
      <c r="L19" s="34"/>
      <c r="M19" s="35"/>
      <c r="N19" s="36"/>
      <c r="O19" s="36"/>
      <c r="P19" s="9"/>
    </row>
    <row r="20" spans="2:22" ht="357.25" customHeight="1" x14ac:dyDescent="0.25">
      <c r="B20" s="5"/>
      <c r="C20" s="30" t="s">
        <v>9</v>
      </c>
      <c r="D20" s="31"/>
      <c r="E20" s="32" t="s">
        <v>7</v>
      </c>
      <c r="F20" s="33" t="s">
        <v>10</v>
      </c>
      <c r="G20" s="34"/>
      <c r="H20" s="34"/>
      <c r="I20" s="34"/>
      <c r="J20" s="34"/>
      <c r="K20" s="34"/>
      <c r="L20" s="34"/>
      <c r="M20" s="35"/>
      <c r="N20" s="36"/>
      <c r="O20" s="36"/>
      <c r="P20" s="9"/>
    </row>
    <row r="21" spans="2:22" ht="143.5" customHeight="1" x14ac:dyDescent="0.25">
      <c r="B21" s="5"/>
      <c r="C21" s="37" t="s">
        <v>11</v>
      </c>
      <c r="D21" s="38"/>
      <c r="E21" s="32" t="s">
        <v>7</v>
      </c>
      <c r="F21" s="39" t="s">
        <v>12</v>
      </c>
      <c r="G21" s="40"/>
      <c r="H21" s="40"/>
      <c r="I21" s="40"/>
      <c r="J21" s="40"/>
      <c r="K21" s="40"/>
      <c r="L21" s="40"/>
      <c r="M21" s="41"/>
      <c r="N21" s="36"/>
      <c r="O21" s="36"/>
      <c r="P21" s="9"/>
    </row>
    <row r="22" spans="2:22" ht="66.25" customHeight="1" thickBot="1" x14ac:dyDescent="0.35">
      <c r="B22" s="5"/>
      <c r="G22" s="42"/>
      <c r="P22" s="9"/>
    </row>
    <row r="23" spans="2:22" ht="141.5" customHeight="1" thickBot="1" x14ac:dyDescent="0.35">
      <c r="B23" s="5"/>
      <c r="C23" s="82" t="s">
        <v>13</v>
      </c>
      <c r="D23" s="83"/>
      <c r="E23" s="82" t="s">
        <v>14</v>
      </c>
      <c r="F23" s="83"/>
      <c r="G23" s="82" t="s">
        <v>15</v>
      </c>
      <c r="H23" s="83"/>
      <c r="I23" s="84" t="s">
        <v>34</v>
      </c>
      <c r="J23" s="85"/>
      <c r="K23" s="86" t="s">
        <v>16</v>
      </c>
      <c r="L23" s="85"/>
      <c r="M23" s="87" t="s">
        <v>17</v>
      </c>
      <c r="N23" s="85"/>
      <c r="O23" s="88" t="s">
        <v>18</v>
      </c>
      <c r="P23" s="9"/>
      <c r="Q23" s="43"/>
    </row>
    <row r="24" spans="2:22" ht="6.5" customHeight="1" x14ac:dyDescent="0.45">
      <c r="B24" s="5"/>
      <c r="C24" s="44"/>
      <c r="D24"/>
      <c r="E24"/>
      <c r="F24"/>
      <c r="G24"/>
      <c r="H24"/>
      <c r="I24" s="45"/>
      <c r="J24"/>
      <c r="K24" s="45"/>
      <c r="L24"/>
      <c r="M24"/>
      <c r="N24"/>
      <c r="O24"/>
      <c r="P24" s="9"/>
    </row>
    <row r="25" spans="2:22" ht="409.5" customHeight="1" x14ac:dyDescent="0.25">
      <c r="B25" s="5"/>
      <c r="C25" s="46" t="s">
        <v>19</v>
      </c>
      <c r="D25" s="47"/>
      <c r="E25" s="48" t="str">
        <f>+IF([1]Hoja1!$N$2&gt;=0.5,"Si","No")</f>
        <v>Si</v>
      </c>
      <c r="F25" s="49"/>
      <c r="G25" s="50">
        <f>+[1]Hoja1!N2</f>
        <v>0.89583333333333337</v>
      </c>
      <c r="H25" s="51"/>
      <c r="I25" s="52" t="s">
        <v>20</v>
      </c>
      <c r="J25" s="53"/>
      <c r="K25" s="54">
        <v>0.875</v>
      </c>
      <c r="L25" s="55"/>
      <c r="M25" s="56" t="s">
        <v>21</v>
      </c>
      <c r="N25" s="57"/>
      <c r="O25" s="58">
        <f>G25-K25</f>
        <v>2.083333333333337E-2</v>
      </c>
      <c r="P25" s="59"/>
      <c r="Q25" s="60"/>
      <c r="R25" s="60"/>
      <c r="S25" s="60"/>
      <c r="T25" s="60"/>
      <c r="U25" s="60"/>
      <c r="V25" s="60"/>
    </row>
    <row r="26" spans="2:22" ht="17.149999999999999" customHeight="1" x14ac:dyDescent="0.45">
      <c r="B26" s="5"/>
      <c r="C26" s="44"/>
      <c r="D26"/>
      <c r="E26" s="61"/>
      <c r="F26"/>
      <c r="G26" s="62"/>
      <c r="H26" s="63"/>
      <c r="I26" s="64"/>
      <c r="J26" s="63"/>
      <c r="K26" s="65"/>
      <c r="L26" s="63"/>
      <c r="M26" s="66"/>
      <c r="N26" s="67"/>
      <c r="O26" s="68"/>
      <c r="P26" s="9"/>
    </row>
    <row r="27" spans="2:22" ht="331.5" customHeight="1" x14ac:dyDescent="0.4">
      <c r="B27" s="5"/>
      <c r="C27" s="69" t="s">
        <v>22</v>
      </c>
      <c r="D27" s="47"/>
      <c r="E27" s="48" t="str">
        <f>+IF([1]Hoja1!$N$26&gt;=0.5,"Si","No")</f>
        <v>Si</v>
      </c>
      <c r="F27"/>
      <c r="G27" s="50">
        <f>+[1]Hoja1!N26</f>
        <v>0.97058823529411764</v>
      </c>
      <c r="H27" s="63"/>
      <c r="I27" s="56" t="s">
        <v>23</v>
      </c>
      <c r="J27" s="63"/>
      <c r="K27" s="54">
        <v>0.94117647058823528</v>
      </c>
      <c r="L27" s="70"/>
      <c r="M27" s="56" t="s">
        <v>24</v>
      </c>
      <c r="N27" s="57"/>
      <c r="O27" s="58">
        <f>G27-K27</f>
        <v>2.9411764705882359E-2</v>
      </c>
      <c r="P27" s="9"/>
    </row>
    <row r="28" spans="2:22" ht="6.5" customHeight="1" x14ac:dyDescent="0.45">
      <c r="B28" s="5"/>
      <c r="C28" s="44"/>
      <c r="D28"/>
      <c r="E28" s="61"/>
      <c r="F28"/>
      <c r="G28" s="62"/>
      <c r="H28" s="63"/>
      <c r="I28" s="64"/>
      <c r="J28" s="63"/>
      <c r="K28" s="65"/>
      <c r="L28" s="63"/>
      <c r="M28" s="66"/>
      <c r="N28" s="67"/>
      <c r="O28" s="68"/>
      <c r="P28" s="9"/>
    </row>
    <row r="29" spans="2:22" ht="409.5" customHeight="1" x14ac:dyDescent="0.4">
      <c r="B29" s="5"/>
      <c r="C29" s="71" t="s">
        <v>25</v>
      </c>
      <c r="D29" s="47"/>
      <c r="E29" s="48" t="str">
        <f>+IF([1]Hoja1!$N$43&gt;=0.5,"Si","No")</f>
        <v>Si</v>
      </c>
      <c r="F29"/>
      <c r="G29" s="50">
        <f>+[1]Hoja1!N43</f>
        <v>0.875</v>
      </c>
      <c r="H29" s="63"/>
      <c r="I29" s="56" t="s">
        <v>26</v>
      </c>
      <c r="J29" s="63"/>
      <c r="K29" s="54">
        <v>0.875</v>
      </c>
      <c r="L29" s="70"/>
      <c r="M29" s="56" t="s">
        <v>27</v>
      </c>
      <c r="N29" s="57"/>
      <c r="O29" s="58">
        <f>G29-K29</f>
        <v>0</v>
      </c>
      <c r="P29" s="9"/>
    </row>
    <row r="30" spans="2:22" ht="6.65" customHeight="1" x14ac:dyDescent="0.45">
      <c r="B30" s="5"/>
      <c r="C30" s="44"/>
      <c r="D30"/>
      <c r="E30" s="61"/>
      <c r="F30"/>
      <c r="G30" s="62"/>
      <c r="H30" s="63"/>
      <c r="I30" s="64"/>
      <c r="J30" s="63"/>
      <c r="K30" s="65"/>
      <c r="L30" s="63"/>
      <c r="M30" s="66"/>
      <c r="N30" s="67"/>
      <c r="O30" s="68"/>
      <c r="P30" s="9"/>
    </row>
    <row r="31" spans="2:22" ht="409.5" customHeight="1" x14ac:dyDescent="0.4">
      <c r="B31" s="5"/>
      <c r="C31" s="72" t="s">
        <v>28</v>
      </c>
      <c r="D31" s="47"/>
      <c r="E31" s="48" t="str">
        <f>+IF([1]Hoja1!$N$55&gt;=0.5,"Si","No")</f>
        <v>Si</v>
      </c>
      <c r="F31"/>
      <c r="G31" s="50">
        <f>+[1]Hoja1!N55</f>
        <v>0.8214285714285714</v>
      </c>
      <c r="H31" s="63"/>
      <c r="I31" s="73" t="s">
        <v>29</v>
      </c>
      <c r="J31" s="63"/>
      <c r="K31" s="54">
        <v>0.8214285714285714</v>
      </c>
      <c r="L31" s="70"/>
      <c r="M31" s="73" t="s">
        <v>30</v>
      </c>
      <c r="N31" s="57"/>
      <c r="O31" s="58">
        <f>G31-K31</f>
        <v>0</v>
      </c>
      <c r="P31" s="9"/>
    </row>
    <row r="32" spans="2:22" ht="6.75" customHeight="1" x14ac:dyDescent="0.45">
      <c r="B32" s="5"/>
      <c r="C32" s="44"/>
      <c r="D32"/>
      <c r="E32" s="61"/>
      <c r="F32"/>
      <c r="G32" s="62"/>
      <c r="H32" s="63"/>
      <c r="I32" s="64"/>
      <c r="J32" s="63"/>
      <c r="K32" s="65"/>
      <c r="L32" s="63"/>
      <c r="M32" s="66"/>
      <c r="N32" s="67"/>
      <c r="O32" s="68"/>
      <c r="P32" s="9"/>
    </row>
    <row r="33" spans="2:16" ht="409.5" x14ac:dyDescent="0.4">
      <c r="B33" s="5"/>
      <c r="C33" s="74" t="s">
        <v>31</v>
      </c>
      <c r="D33" s="47"/>
      <c r="E33" s="48" t="str">
        <f>+IF([1]Hoja1!$N$69&gt;=0.5,"Si","No")</f>
        <v>Si</v>
      </c>
      <c r="F33"/>
      <c r="G33" s="50">
        <f>+[1]Hoja1!N69</f>
        <v>1</v>
      </c>
      <c r="H33" s="63"/>
      <c r="I33" s="56" t="s">
        <v>32</v>
      </c>
      <c r="J33" s="63"/>
      <c r="K33" s="54">
        <v>1</v>
      </c>
      <c r="L33" s="70"/>
      <c r="M33" s="56" t="s">
        <v>33</v>
      </c>
      <c r="N33" s="57"/>
      <c r="O33" s="58">
        <f>G33-K33</f>
        <v>0</v>
      </c>
      <c r="P33" s="9"/>
    </row>
    <row r="34" spans="2:16" ht="15.5" x14ac:dyDescent="0.25">
      <c r="B34" s="5"/>
      <c r="C34" s="75"/>
      <c r="D34" s="75"/>
      <c r="E34" s="29"/>
      <c r="M34" s="76"/>
      <c r="N34" s="76"/>
      <c r="O34" s="76"/>
      <c r="P34" s="9"/>
    </row>
    <row r="35" spans="2:16" ht="15.5" x14ac:dyDescent="0.25">
      <c r="B35" s="5"/>
      <c r="C35" s="77"/>
      <c r="D35" s="75"/>
      <c r="E35" s="29"/>
      <c r="M35" s="76"/>
      <c r="N35" s="76"/>
      <c r="O35" s="76"/>
      <c r="P35" s="9"/>
    </row>
    <row r="36" spans="2:16" ht="13" x14ac:dyDescent="0.3">
      <c r="B36" s="5"/>
      <c r="C36" s="78"/>
      <c r="P36" s="9"/>
    </row>
    <row r="37" spans="2:16" ht="13" thickBot="1" x14ac:dyDescent="0.3">
      <c r="B37" s="79"/>
      <c r="C37" s="80"/>
      <c r="D37" s="80"/>
      <c r="E37" s="80"/>
      <c r="F37" s="80"/>
      <c r="G37" s="80"/>
      <c r="H37" s="80"/>
      <c r="I37" s="80"/>
      <c r="J37" s="80"/>
      <c r="K37" s="80"/>
      <c r="L37" s="80"/>
      <c r="M37" s="80"/>
      <c r="N37" s="80"/>
      <c r="O37" s="80"/>
      <c r="P37" s="81"/>
    </row>
    <row r="38" spans="2:16" ht="13" thickTop="1" x14ac:dyDescent="0.25"/>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M7">
    <cfRule type="cellIs" priority="1" operator="between">
      <formula>0.76</formula>
      <formula>1</formula>
    </cfRule>
    <cfRule type="cellIs" dxfId="2" priority="2" operator="between">
      <formula>0.51</formula>
      <formula>0.75</formula>
    </cfRule>
    <cfRule type="cellIs" dxfId="1" priority="3" operator="between">
      <formula>0.26</formula>
      <formula>0.5</formula>
    </cfRule>
    <cfRule type="cellIs" dxfId="0" priority="4" operator="between">
      <formula>0</formula>
      <formula>0.25</formula>
    </cfRule>
  </conditionalFormatting>
  <dataValidations count="4">
    <dataValidation type="list" allowBlank="1" showInputMessage="1" showErrorMessage="1" sqref="E19" xr:uid="{330D2596-3E86-4BD4-89CF-96221982F861}">
      <formula1>"Si,No,En proceso"</formula1>
    </dataValidation>
    <dataValidation type="list" allowBlank="1" showInputMessage="1" showErrorMessage="1" sqref="N20:O20 E20:E21" xr:uid="{2B236CEE-2BA6-4A09-92C0-B0910EF6CB9F}">
      <formula1>"Si, No"</formula1>
    </dataValidation>
    <dataValidation type="list" allowBlank="1" showInputMessage="1" showErrorMessage="1" sqref="N19:O19" xr:uid="{C1838DCB-C1D9-4F11-B58F-8815EBBC3108}">
      <formula1>"Si,No"</formula1>
    </dataValidation>
    <dataValidation allowBlank="1" showInputMessage="1" showErrorMessage="1" prompt="Celda formulada, información proveniente de la pestaña de deficiencias." sqref="E23" xr:uid="{F9CEEC6B-772A-431B-8F76-1EA0DF4EDDF1}"/>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 Delgado Guarnizo</dc:creator>
  <cp:lastModifiedBy>Marcela Delgado Guarnizo</cp:lastModifiedBy>
  <dcterms:created xsi:type="dcterms:W3CDTF">2025-01-30T17:27:15Z</dcterms:created>
  <dcterms:modified xsi:type="dcterms:W3CDTF">2025-01-30T17:27:51Z</dcterms:modified>
</cp:coreProperties>
</file>